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C30" i="1" l="1"/>
  <c r="D6" i="1"/>
  <c r="D30" i="1" l="1"/>
  <c r="D28" i="1"/>
  <c r="D25" i="1"/>
  <c r="D23" i="1"/>
  <c r="D18" i="1"/>
  <c r="D15" i="1"/>
  <c r="C28" i="1"/>
  <c r="C25" i="1"/>
  <c r="C23" i="1"/>
  <c r="C18" i="1"/>
  <c r="C15" i="1"/>
  <c r="C6" i="1"/>
  <c r="C37" i="1" l="1"/>
  <c r="D37" i="1"/>
  <c r="E37" i="1" l="1"/>
  <c r="F37" i="1"/>
  <c r="E7" i="1"/>
  <c r="F7" i="1"/>
  <c r="E8" i="1"/>
  <c r="F8" i="1"/>
  <c r="E12" i="1"/>
  <c r="F12" i="1"/>
  <c r="E17" i="1"/>
  <c r="F17" i="1"/>
  <c r="E18" i="1"/>
  <c r="F18" i="1"/>
  <c r="E19" i="1"/>
  <c r="F19" i="1"/>
  <c r="E32" i="1" l="1"/>
  <c r="F32" i="1"/>
  <c r="E6" i="1" l="1"/>
  <c r="E9" i="1"/>
  <c r="E10" i="1"/>
  <c r="E11" i="1"/>
  <c r="E13" i="1"/>
  <c r="E14" i="1"/>
  <c r="E15" i="1"/>
  <c r="E16" i="1"/>
  <c r="E20" i="1"/>
  <c r="E21" i="1"/>
  <c r="E22" i="1"/>
  <c r="E23" i="1"/>
  <c r="E24" i="1"/>
  <c r="E25" i="1"/>
  <c r="E26" i="1"/>
  <c r="E27" i="1"/>
  <c r="E28" i="1"/>
  <c r="E29" i="1"/>
  <c r="E30" i="1"/>
  <c r="E31" i="1"/>
  <c r="E33" i="1"/>
  <c r="E34" i="1"/>
  <c r="E35" i="1"/>
  <c r="E36" i="1"/>
  <c r="F6" i="1" l="1"/>
  <c r="F9" i="1"/>
  <c r="F10" i="1"/>
  <c r="F11" i="1"/>
  <c r="F13" i="1"/>
  <c r="F14" i="1"/>
  <c r="F15" i="1"/>
  <c r="F16" i="1"/>
  <c r="F20" i="1"/>
  <c r="F21" i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</calcChain>
</file>

<file path=xl/sharedStrings.xml><?xml version="1.0" encoding="utf-8"?>
<sst xmlns="http://schemas.openxmlformats.org/spreadsheetml/2006/main" count="77" uniqueCount="77">
  <si>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</si>
  <si>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</si>
  <si>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</si>
  <si>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</si>
  <si>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</si>
  <si>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</si>
  <si>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</si>
  <si>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</si>
  <si>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</si>
  <si>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</si>
  <si>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</si>
  <si>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</si>
  <si>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</si>
  <si>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</si>
  <si>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</si>
  <si>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</si>
  <si>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</si>
  <si>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</si>
  <si>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</si>
  <si>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</si>
  <si>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</si>
  <si>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</si>
  <si>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</si>
  <si>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</si>
  <si>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</si>
  <si>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</si>
  <si>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</si>
  <si>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</si>
  <si>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</si>
  <si>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</si>
  <si>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</si>
  <si>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</si>
  <si>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</si>
  <si>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</si>
  <si>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</si>
  <si>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</si>
  <si>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</si>
  <si>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</si>
  <si>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</si>
  <si>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</si>
  <si>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</si>
  <si>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</si>
  <si>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</si>
  <si>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</si>
  <si>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</si>
  <si>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</si>
  <si>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</si>
  <si>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</si>
  <si>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</si>
  <si>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</si>
  <si>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</si>
  <si>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</si>
  <si>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</si>
  <si>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</si>
  <si>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</si>
  <si>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</si>
  <si>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</si>
  <si>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</si>
  <si>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</si>
  <si>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</si>
  <si>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</si>
  <si>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</si>
  <si>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</si>
  <si>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700</t>
  </si>
  <si>
    <t>730</t>
  </si>
  <si>
    <t>Обслуживание муниципального долга</t>
  </si>
  <si>
    <t>Прочая закупка товаров, работ и услуг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</si>
  <si>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</si>
  <si>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</si>
  <si>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</si>
  <si>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</si>
  <si>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</si>
  <si>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Заместитель главы раона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</si>
  <si>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</si>
  <si>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Исполнитель: Малинина Светлана Сергеевна</t>
  </si>
  <si>
    <t>Приложение к сведениям об исполнении бюджета  района
по состоянию на 01.07.2020</t>
  </si>
  <si>
    <t>на 01.07.2020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</si>
</sst>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6"/>
  <sheetViews>
    <sheetView showGridLines="0" tabSelected="1" workbookViewId="0">
      <selection activeCell="D25" sqref="D25"/>
    </sheetView>
  </sheetViews>
  <sheetFormatPr defaultRowHeight="12.75" customHeight="1" outlineLevelRow="1" x14ac:dyDescent="0.2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41" t="s">
        <v>75</v>
      </c>
      <c r="D1" s="42"/>
      <c r="E1" s="42"/>
      <c r="F1" s="42"/>
    </row>
    <row r="2" spans="1:6" ht="24" customHeight="1" x14ac:dyDescent="0.25">
      <c r="A2" s="40" t="s">
        <v>54</v>
      </c>
      <c r="B2" s="40"/>
      <c r="C2" s="40"/>
      <c r="D2" s="40"/>
      <c r="E2" s="40"/>
      <c r="F2" s="40"/>
    </row>
    <row r="3" spans="1:6" ht="19.5" customHeight="1" x14ac:dyDescent="0.25">
      <c r="A3" s="40" t="s">
        <v>76</v>
      </c>
      <c r="B3" s="40"/>
      <c r="C3" s="40"/>
      <c r="D3" s="40"/>
      <c r="E3" s="40"/>
      <c r="F3" s="40"/>
    </row>
    <row r="4" spans="1:6" ht="18.75" customHeight="1" x14ac:dyDescent="0.2">
      <c r="F4" s="10" t="s">
        <v>57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55</v>
      </c>
      <c r="D5" s="16" t="s">
        <v>56</v>
      </c>
      <c r="E5" s="17" t="s">
        <v>59</v>
      </c>
      <c r="F5" s="17" t="s">
        <v>58</v>
      </c>
    </row>
    <row r="6" spans="1:6" ht="57" outlineLevel="1" x14ac:dyDescent="0.2">
      <c r="A6" s="28" t="s">
        <v>2</v>
      </c>
      <c r="B6" s="29" t="s">
        <v>3</v>
      </c>
      <c r="C6" s="30">
        <f>SUM(C7:C14)</f>
        <v>396479.70000000007</v>
      </c>
      <c r="D6" s="30">
        <f>SUM(D7:D14)</f>
        <v>173258.80000000002</v>
      </c>
      <c r="E6" s="18">
        <f t="shared" ref="E6:E36" si="0">D6-C6</f>
        <v>-223220.90000000005</v>
      </c>
      <c r="F6" s="19">
        <f t="shared" ref="F6:F37" si="1">D6/C6*100</f>
        <v>43.699286495626382</v>
      </c>
    </row>
    <row r="7" spans="1:6" ht="15" outlineLevel="1" x14ac:dyDescent="0.2">
      <c r="A7" s="31" t="s">
        <v>4</v>
      </c>
      <c r="B7" s="32" t="s">
        <v>5</v>
      </c>
      <c r="C7" s="20">
        <v>87882.4</v>
      </c>
      <c r="D7" s="20">
        <v>37431.4</v>
      </c>
      <c r="E7" s="20">
        <f t="shared" si="0"/>
        <v>-50450.999999999993</v>
      </c>
      <c r="F7" s="21">
        <f t="shared" si="1"/>
        <v>42.592601021364921</v>
      </c>
    </row>
    <row r="8" spans="1:6" ht="30" outlineLevel="1" x14ac:dyDescent="0.2">
      <c r="A8" s="31" t="s">
        <v>6</v>
      </c>
      <c r="B8" s="32" t="s">
        <v>7</v>
      </c>
      <c r="C8" s="20">
        <v>5212.8</v>
      </c>
      <c r="D8" s="20">
        <v>256.39999999999998</v>
      </c>
      <c r="E8" s="20">
        <f t="shared" si="0"/>
        <v>-4956.4000000000005</v>
      </c>
      <c r="F8" s="21">
        <f t="shared" si="1"/>
        <v>4.9186617556783299</v>
      </c>
    </row>
    <row r="9" spans="1:6" ht="45" outlineLevel="1" x14ac:dyDescent="0.2">
      <c r="A9" s="31" t="s">
        <v>8</v>
      </c>
      <c r="B9" s="32" t="s">
        <v>9</v>
      </c>
      <c r="C9" s="20">
        <v>725.8</v>
      </c>
      <c r="D9" s="20">
        <v>43.4</v>
      </c>
      <c r="E9" s="20">
        <f t="shared" si="0"/>
        <v>-682.4</v>
      </c>
      <c r="F9" s="21">
        <f t="shared" si="1"/>
        <v>5.9796087076329574</v>
      </c>
    </row>
    <row r="10" spans="1:6" ht="30" outlineLevel="1" x14ac:dyDescent="0.2">
      <c r="A10" s="31" t="s">
        <v>10</v>
      </c>
      <c r="B10" s="32" t="s">
        <v>11</v>
      </c>
      <c r="C10" s="20">
        <v>26482.6</v>
      </c>
      <c r="D10" s="20">
        <v>10383.6</v>
      </c>
      <c r="E10" s="20">
        <f t="shared" si="0"/>
        <v>-16098.999999999998</v>
      </c>
      <c r="F10" s="21">
        <f t="shared" si="1"/>
        <v>39.20914109641803</v>
      </c>
    </row>
    <row r="11" spans="1:6" ht="15" outlineLevel="1" x14ac:dyDescent="0.2">
      <c r="A11" s="31" t="s">
        <v>12</v>
      </c>
      <c r="B11" s="32" t="s">
        <v>13</v>
      </c>
      <c r="C11" s="20">
        <v>204483.7</v>
      </c>
      <c r="D11" s="20">
        <v>97338.6</v>
      </c>
      <c r="E11" s="20">
        <f t="shared" si="0"/>
        <v>-107145.1</v>
      </c>
      <c r="F11" s="21">
        <f t="shared" si="1"/>
        <v>47.602131612446371</v>
      </c>
    </row>
    <row r="12" spans="1:6" ht="30" outlineLevel="1" x14ac:dyDescent="0.2">
      <c r="A12" s="31" t="s">
        <v>14</v>
      </c>
      <c r="B12" s="32" t="s">
        <v>15</v>
      </c>
      <c r="C12" s="20">
        <v>11217.4</v>
      </c>
      <c r="D12" s="20">
        <v>2231.6</v>
      </c>
      <c r="E12" s="20">
        <f t="shared" si="0"/>
        <v>-8985.7999999999993</v>
      </c>
      <c r="F12" s="21">
        <f t="shared" si="1"/>
        <v>19.894093105354184</v>
      </c>
    </row>
    <row r="13" spans="1:6" ht="45" outlineLevel="1" x14ac:dyDescent="0.2">
      <c r="A13" s="31" t="s">
        <v>16</v>
      </c>
      <c r="B13" s="32" t="s">
        <v>17</v>
      </c>
      <c r="C13" s="20">
        <v>1731.9</v>
      </c>
      <c r="D13" s="20">
        <v>0</v>
      </c>
      <c r="E13" s="20">
        <f t="shared" si="0"/>
        <v>-1731.9</v>
      </c>
      <c r="F13" s="21">
        <f t="shared" si="1"/>
        <v>0</v>
      </c>
    </row>
    <row r="14" spans="1:6" s="1" customFormat="1" ht="45" x14ac:dyDescent="0.2">
      <c r="A14" s="31" t="s">
        <v>18</v>
      </c>
      <c r="B14" s="32" t="s">
        <v>19</v>
      </c>
      <c r="C14" s="20">
        <v>58743.1</v>
      </c>
      <c r="D14" s="20">
        <v>25573.8</v>
      </c>
      <c r="E14" s="20">
        <f t="shared" si="0"/>
        <v>-33169.300000000003</v>
      </c>
      <c r="F14" s="21">
        <f t="shared" si="1"/>
        <v>43.534985385517615</v>
      </c>
    </row>
    <row r="15" spans="1:6" ht="28.5" outlineLevel="1" x14ac:dyDescent="0.2">
      <c r="A15" s="28" t="s">
        <v>20</v>
      </c>
      <c r="B15" s="29" t="s">
        <v>21</v>
      </c>
      <c r="C15" s="30">
        <f>SUM(C16:C17)</f>
        <v>324198.2</v>
      </c>
      <c r="D15" s="30">
        <f>SUM(D16:D17)</f>
        <v>56230.600000000006</v>
      </c>
      <c r="E15" s="18">
        <f t="shared" si="0"/>
        <v>-267967.59999999998</v>
      </c>
      <c r="F15" s="19">
        <f t="shared" si="1"/>
        <v>17.344513325490396</v>
      </c>
    </row>
    <row r="16" spans="1:6" ht="30" outlineLevel="1" x14ac:dyDescent="0.2">
      <c r="A16" s="31" t="s">
        <v>22</v>
      </c>
      <c r="B16" s="32" t="s">
        <v>23</v>
      </c>
      <c r="C16" s="20">
        <v>56082.7</v>
      </c>
      <c r="D16" s="20">
        <v>2271.8000000000002</v>
      </c>
      <c r="E16" s="20">
        <f t="shared" si="0"/>
        <v>-53810.899999999994</v>
      </c>
      <c r="F16" s="21">
        <f t="shared" si="1"/>
        <v>4.0508035454783746</v>
      </c>
    </row>
    <row r="17" spans="1:7" ht="15" outlineLevel="1" x14ac:dyDescent="0.2">
      <c r="A17" s="31" t="s">
        <v>24</v>
      </c>
      <c r="B17" s="32" t="s">
        <v>66</v>
      </c>
      <c r="C17" s="20">
        <v>268115.5</v>
      </c>
      <c r="D17" s="20">
        <v>53958.8</v>
      </c>
      <c r="E17" s="20">
        <f t="shared" si="0"/>
        <v>-214156.7</v>
      </c>
      <c r="F17" s="21">
        <f t="shared" si="1"/>
        <v>20.125207233449764</v>
      </c>
    </row>
    <row r="18" spans="1:7" ht="14.25" outlineLevel="1" x14ac:dyDescent="0.2">
      <c r="A18" s="28" t="s">
        <v>25</v>
      </c>
      <c r="B18" s="29" t="s">
        <v>26</v>
      </c>
      <c r="C18" s="30">
        <f>SUM(C19:C22)</f>
        <v>28297.4</v>
      </c>
      <c r="D18" s="30">
        <f>SUM(D19:D22)</f>
        <v>14677.689999999999</v>
      </c>
      <c r="E18" s="18">
        <f t="shared" si="0"/>
        <v>-13619.710000000003</v>
      </c>
      <c r="F18" s="19">
        <f t="shared" si="1"/>
        <v>51.869394361319408</v>
      </c>
    </row>
    <row r="19" spans="1:7" ht="15" outlineLevel="1" x14ac:dyDescent="0.2">
      <c r="A19" s="31" t="s">
        <v>27</v>
      </c>
      <c r="B19" s="32" t="s">
        <v>28</v>
      </c>
      <c r="C19" s="20">
        <v>1546.8</v>
      </c>
      <c r="D19" s="20">
        <v>671.79</v>
      </c>
      <c r="E19" s="20">
        <f t="shared" si="0"/>
        <v>-875.01</v>
      </c>
      <c r="F19" s="21">
        <f t="shared" si="1"/>
        <v>43.430954228083785</v>
      </c>
    </row>
    <row r="20" spans="1:7" ht="30" outlineLevel="1" x14ac:dyDescent="0.2">
      <c r="A20" s="31" t="s">
        <v>61</v>
      </c>
      <c r="B20" s="32" t="s">
        <v>62</v>
      </c>
      <c r="C20" s="20">
        <v>7038.6</v>
      </c>
      <c r="D20" s="20">
        <v>2656.7</v>
      </c>
      <c r="E20" s="20">
        <f t="shared" si="0"/>
        <v>-4381.9000000000005</v>
      </c>
      <c r="F20" s="21">
        <f t="shared" si="1"/>
        <v>37.744721961753754</v>
      </c>
    </row>
    <row r="21" spans="1:7" ht="15" outlineLevel="1" x14ac:dyDescent="0.2">
      <c r="A21" s="31" t="s">
        <v>29</v>
      </c>
      <c r="B21" s="32" t="s">
        <v>30</v>
      </c>
      <c r="C21" s="20">
        <v>5156.3999999999996</v>
      </c>
      <c r="D21" s="20">
        <v>5156.3999999999996</v>
      </c>
      <c r="E21" s="20">
        <f t="shared" si="0"/>
        <v>0</v>
      </c>
      <c r="F21" s="21">
        <f t="shared" si="1"/>
        <v>100</v>
      </c>
    </row>
    <row r="22" spans="1:7" s="1" customFormat="1" ht="15" outlineLevel="1" x14ac:dyDescent="0.2">
      <c r="A22" s="31" t="s">
        <v>31</v>
      </c>
      <c r="B22" s="32" t="s">
        <v>32</v>
      </c>
      <c r="C22" s="20">
        <v>14555.6</v>
      </c>
      <c r="D22" s="20">
        <v>6192.8</v>
      </c>
      <c r="E22" s="20">
        <f t="shared" si="0"/>
        <v>-8362.7999999999993</v>
      </c>
      <c r="F22" s="21">
        <v>0</v>
      </c>
    </row>
    <row r="23" spans="1:7" s="1" customFormat="1" ht="28.5" x14ac:dyDescent="0.2">
      <c r="A23" s="28" t="s">
        <v>33</v>
      </c>
      <c r="B23" s="29" t="s">
        <v>34</v>
      </c>
      <c r="C23" s="30">
        <f>SUM(C24:C24)</f>
        <v>270529.7</v>
      </c>
      <c r="D23" s="30">
        <f>SUM(D24:D24)</f>
        <v>1521.8</v>
      </c>
      <c r="E23" s="18">
        <f t="shared" si="0"/>
        <v>-269007.90000000002</v>
      </c>
      <c r="F23" s="19">
        <f t="shared" si="1"/>
        <v>0.56252603688245695</v>
      </c>
    </row>
    <row r="24" spans="1:7" s="1" customFormat="1" ht="30" outlineLevel="1" x14ac:dyDescent="0.2">
      <c r="A24" s="31" t="s">
        <v>35</v>
      </c>
      <c r="B24" s="32" t="s">
        <v>36</v>
      </c>
      <c r="C24" s="20">
        <v>270529.7</v>
      </c>
      <c r="D24" s="20">
        <v>1521.8</v>
      </c>
      <c r="E24" s="20">
        <f t="shared" si="0"/>
        <v>-269007.90000000002</v>
      </c>
      <c r="F24" s="21">
        <f t="shared" si="1"/>
        <v>0.56252603688245695</v>
      </c>
    </row>
    <row r="25" spans="1:7" s="1" customFormat="1" ht="28.5" x14ac:dyDescent="0.2">
      <c r="A25" s="28" t="s">
        <v>37</v>
      </c>
      <c r="B25" s="29" t="s">
        <v>38</v>
      </c>
      <c r="C25" s="30">
        <f>SUM(C26:C27)</f>
        <v>694670.70000000007</v>
      </c>
      <c r="D25" s="30">
        <f>SUM(D26:D27)</f>
        <v>332388.5</v>
      </c>
      <c r="E25" s="18">
        <f t="shared" si="0"/>
        <v>-362282.20000000007</v>
      </c>
      <c r="F25" s="19">
        <f t="shared" si="1"/>
        <v>47.848354623276897</v>
      </c>
      <c r="G25" s="2"/>
    </row>
    <row r="26" spans="1:7" ht="45" outlineLevel="1" x14ac:dyDescent="0.2">
      <c r="A26" s="31" t="s">
        <v>39</v>
      </c>
      <c r="B26" s="32" t="s">
        <v>40</v>
      </c>
      <c r="C26" s="20">
        <v>625334.30000000005</v>
      </c>
      <c r="D26" s="20">
        <v>312396.40000000002</v>
      </c>
      <c r="E26" s="20">
        <f t="shared" si="0"/>
        <v>-312937.90000000002</v>
      </c>
      <c r="F26" s="21">
        <f t="shared" si="1"/>
        <v>49.956703158614516</v>
      </c>
    </row>
    <row r="27" spans="1:7" s="1" customFormat="1" ht="15" outlineLevel="1" x14ac:dyDescent="0.2">
      <c r="A27" s="31" t="s">
        <v>41</v>
      </c>
      <c r="B27" s="32" t="s">
        <v>42</v>
      </c>
      <c r="C27" s="20">
        <v>69336.399999999994</v>
      </c>
      <c r="D27" s="20">
        <v>19992.099999999999</v>
      </c>
      <c r="E27" s="20">
        <f t="shared" si="0"/>
        <v>-49344.299999999996</v>
      </c>
      <c r="F27" s="21">
        <f t="shared" si="1"/>
        <v>28.833484288194946</v>
      </c>
    </row>
    <row r="28" spans="1:7" ht="14.25" outlineLevel="1" x14ac:dyDescent="0.2">
      <c r="A28" s="28" t="s">
        <v>63</v>
      </c>
      <c r="B28" s="29" t="s">
        <v>67</v>
      </c>
      <c r="C28" s="30">
        <f>C29</f>
        <v>8059.5</v>
      </c>
      <c r="D28" s="30">
        <f>D29</f>
        <v>3745</v>
      </c>
      <c r="E28" s="18">
        <f t="shared" si="0"/>
        <v>-4314.5</v>
      </c>
      <c r="F28" s="19">
        <f t="shared" si="1"/>
        <v>46.466902413301078</v>
      </c>
    </row>
    <row r="29" spans="1:7" s="1" customFormat="1" ht="15" outlineLevel="1" x14ac:dyDescent="0.2">
      <c r="A29" s="31" t="s">
        <v>64</v>
      </c>
      <c r="B29" s="32" t="s">
        <v>65</v>
      </c>
      <c r="C29" s="20">
        <v>8059.5</v>
      </c>
      <c r="D29" s="20">
        <v>3745</v>
      </c>
      <c r="E29" s="20">
        <f t="shared" si="0"/>
        <v>-4314.5</v>
      </c>
      <c r="F29" s="21">
        <f t="shared" si="1"/>
        <v>46.466902413301078</v>
      </c>
    </row>
    <row r="30" spans="1:7" s="1" customFormat="1" ht="14.25" x14ac:dyDescent="0.2">
      <c r="A30" s="28" t="s">
        <v>43</v>
      </c>
      <c r="B30" s="29" t="s">
        <v>44</v>
      </c>
      <c r="C30" s="30">
        <f>SUM(C31:C36)</f>
        <v>495533.60000000003</v>
      </c>
      <c r="D30" s="30">
        <f>SUM(D31:D36)</f>
        <v>167238</v>
      </c>
      <c r="E30" s="18">
        <f t="shared" si="0"/>
        <v>-328295.60000000003</v>
      </c>
      <c r="F30" s="19">
        <f t="shared" si="1"/>
        <v>33.74907372577762</v>
      </c>
    </row>
    <row r="31" spans="1:7" ht="45" outlineLevel="1" x14ac:dyDescent="0.2">
      <c r="A31" s="31" t="s">
        <v>45</v>
      </c>
      <c r="B31" s="32" t="s">
        <v>46</v>
      </c>
      <c r="C31" s="20">
        <v>214734.8</v>
      </c>
      <c r="D31" s="20">
        <v>139084.5</v>
      </c>
      <c r="E31" s="20">
        <f t="shared" si="0"/>
        <v>-75650.299999999988</v>
      </c>
      <c r="F31" s="21">
        <f t="shared" si="1"/>
        <v>64.770358600469052</v>
      </c>
    </row>
    <row r="32" spans="1:7" ht="45" outlineLevel="1" x14ac:dyDescent="0.2">
      <c r="A32" s="31" t="s">
        <v>68</v>
      </c>
      <c r="B32" s="32" t="s">
        <v>69</v>
      </c>
      <c r="C32" s="20">
        <v>255723.8</v>
      </c>
      <c r="D32" s="20">
        <v>27950.400000000001</v>
      </c>
      <c r="E32" s="20">
        <f t="shared" si="0"/>
        <v>-227773.4</v>
      </c>
      <c r="F32" s="21">
        <f t="shared" si="1"/>
        <v>10.929917356147532</v>
      </c>
    </row>
    <row r="33" spans="1:6" ht="30" outlineLevel="1" x14ac:dyDescent="0.2">
      <c r="A33" s="31" t="s">
        <v>47</v>
      </c>
      <c r="B33" s="32" t="s">
        <v>48</v>
      </c>
      <c r="C33" s="20">
        <v>40</v>
      </c>
      <c r="D33" s="20">
        <v>0</v>
      </c>
      <c r="E33" s="20">
        <f t="shared" si="0"/>
        <v>-40</v>
      </c>
      <c r="F33" s="21">
        <f t="shared" si="1"/>
        <v>0</v>
      </c>
    </row>
    <row r="34" spans="1:6" ht="15" outlineLevel="1" x14ac:dyDescent="0.2">
      <c r="A34" s="31" t="s">
        <v>49</v>
      </c>
      <c r="B34" s="32" t="s">
        <v>50</v>
      </c>
      <c r="C34" s="20">
        <v>65.900000000000006</v>
      </c>
      <c r="D34" s="20">
        <v>9.9</v>
      </c>
      <c r="E34" s="20">
        <f t="shared" si="0"/>
        <v>-56.000000000000007</v>
      </c>
      <c r="F34" s="21">
        <f t="shared" si="1"/>
        <v>15.022761760242792</v>
      </c>
    </row>
    <row r="35" spans="1:6" ht="15" outlineLevel="1" x14ac:dyDescent="0.2">
      <c r="A35" s="31" t="s">
        <v>51</v>
      </c>
      <c r="B35" s="32" t="s">
        <v>52</v>
      </c>
      <c r="C35" s="20">
        <v>520.9</v>
      </c>
      <c r="D35" s="20">
        <v>193.2</v>
      </c>
      <c r="E35" s="20">
        <f t="shared" si="0"/>
        <v>-327.7</v>
      </c>
      <c r="F35" s="21">
        <f t="shared" si="1"/>
        <v>37.089652524476868</v>
      </c>
    </row>
    <row r="36" spans="1:6" ht="15" outlineLevel="1" x14ac:dyDescent="0.2">
      <c r="A36" s="31" t="s">
        <v>70</v>
      </c>
      <c r="B36" s="32" t="s">
        <v>71</v>
      </c>
      <c r="C36" s="20">
        <v>24448.2</v>
      </c>
      <c r="D36" s="20">
        <v>0</v>
      </c>
      <c r="E36" s="20">
        <f t="shared" si="0"/>
        <v>-24448.2</v>
      </c>
      <c r="F36" s="21">
        <f t="shared" si="1"/>
        <v>0</v>
      </c>
    </row>
    <row r="37" spans="1:6" s="1" customFormat="1" ht="14.25" outlineLevel="1" x14ac:dyDescent="0.2">
      <c r="A37" s="33" t="s">
        <v>53</v>
      </c>
      <c r="B37" s="34"/>
      <c r="C37" s="35">
        <f>C6+C15+C18+C23+C25+C28+C30</f>
        <v>2217768.8000000003</v>
      </c>
      <c r="D37" s="35">
        <f>D6+D15+D18+D23+D25+D28+D30</f>
        <v>749060.39</v>
      </c>
      <c r="E37" s="18">
        <f>D37-C37</f>
        <v>-1468708.4100000001</v>
      </c>
      <c r="F37" s="19">
        <f t="shared" si="1"/>
        <v>33.775404812259957</v>
      </c>
    </row>
    <row r="38" spans="1:6" s="1" customFormat="1" ht="14.25" outlineLevel="1" x14ac:dyDescent="0.2">
      <c r="A38" s="22"/>
      <c r="B38" s="23"/>
      <c r="C38" s="24"/>
      <c r="D38" s="24"/>
      <c r="E38" s="25"/>
      <c r="F38" s="26"/>
    </row>
    <row r="39" spans="1:6" s="7" customFormat="1" ht="36.75" customHeight="1" outlineLevel="1" x14ac:dyDescent="0.25">
      <c r="A39" s="44" t="s">
        <v>72</v>
      </c>
      <c r="B39" s="44"/>
      <c r="C39" s="27"/>
      <c r="D39" s="27"/>
      <c r="E39" s="45" t="s">
        <v>73</v>
      </c>
      <c r="F39" s="45"/>
    </row>
    <row r="40" spans="1:6" ht="12.75" customHeight="1" x14ac:dyDescent="0.2">
      <c r="A40" s="12"/>
      <c r="B40" s="13"/>
      <c r="C40" s="14"/>
      <c r="D40" s="14"/>
      <c r="E40" s="11"/>
      <c r="F40" s="11"/>
    </row>
    <row r="41" spans="1:6" ht="12.75" customHeight="1" x14ac:dyDescent="0.2">
      <c r="A41" s="43" t="s">
        <v>74</v>
      </c>
      <c r="B41" s="43"/>
      <c r="C41" s="43"/>
      <c r="D41" s="43"/>
      <c r="E41" s="43"/>
      <c r="F41" s="43"/>
    </row>
    <row r="42" spans="1:6" ht="12.75" customHeight="1" x14ac:dyDescent="0.2">
      <c r="A42" s="36" t="s">
        <v>60</v>
      </c>
      <c r="B42" s="37"/>
      <c r="C42" s="38"/>
      <c r="D42" s="39"/>
      <c r="E42" s="36"/>
      <c r="F42" s="36"/>
    </row>
    <row r="43" spans="1:6" ht="12.75" customHeight="1" x14ac:dyDescent="0.2">
      <c r="A43" s="36"/>
      <c r="B43" s="37"/>
      <c r="C43" s="38"/>
      <c r="D43" s="39"/>
      <c r="E43" s="36"/>
      <c r="F43" s="36"/>
    </row>
    <row r="44" spans="1:6" ht="12.75" customHeight="1" x14ac:dyDescent="0.2">
      <c r="A44" s="36"/>
      <c r="B44" s="37"/>
      <c r="C44" s="38"/>
      <c r="D44" s="39"/>
      <c r="E44" s="36"/>
      <c r="F44" s="36"/>
    </row>
    <row r="45" spans="1:6" ht="12.75" customHeight="1" x14ac:dyDescent="0.2">
      <c r="C45" s="3"/>
      <c r="D45" s="4"/>
    </row>
    <row r="46" spans="1:6" ht="12.75" customHeight="1" x14ac:dyDescent="0.2">
      <c r="C46" s="5"/>
      <c r="D46" s="5"/>
    </row>
  </sheetData>
  <mergeCells count="6">
    <mergeCell ref="A2:F2"/>
    <mergeCell ref="C1:F1"/>
    <mergeCell ref="A3:F3"/>
    <mergeCell ref="A41:F41"/>
    <mergeCell ref="A39:B39"/>
    <mergeCell ref="E39:F39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2019-11-26T10:21:54Z</cp:lastPrinted>
  <dcterms:created xsi:type="dcterms:W3CDTF">2017-06-16T05:03:32Z</dcterms:created>
  <dcterms:modified xsi:type="dcterms:W3CDTF">2020-07-21T07:48:44Z</dcterms:modified>
</cp:coreProperties>
</file>